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Primitivní luk" sheetId="1" r:id="rId1"/>
    <sheet name="Tradiční luk" sheetId="4" r:id="rId2"/>
    <sheet name="Open" sheetId="6" r:id="rId3"/>
    <sheet name="Děti" sheetId="7" r:id="rId4"/>
    <sheet name="Ženy" sheetId="10" r:id="rId5"/>
  </sheets>
  <calcPr calcId="145621"/>
</workbook>
</file>

<file path=xl/calcChain.xml><?xml version="1.0" encoding="utf-8"?>
<calcChain xmlns="http://schemas.openxmlformats.org/spreadsheetml/2006/main">
  <c r="J6" i="10" l="1"/>
  <c r="J5" i="10"/>
  <c r="E12" i="10"/>
  <c r="E13" i="10"/>
  <c r="J4" i="10"/>
  <c r="E4" i="10" s="1"/>
  <c r="E16" i="10" l="1"/>
  <c r="E10" i="10"/>
  <c r="E14" i="10"/>
  <c r="E8" i="10"/>
  <c r="E11" i="10"/>
  <c r="E18" i="10"/>
  <c r="E9" i="10"/>
  <c r="E17" i="10"/>
  <c r="E5" i="10"/>
  <c r="E6" i="10"/>
  <c r="E7" i="10"/>
  <c r="E15" i="10"/>
</calcChain>
</file>

<file path=xl/sharedStrings.xml><?xml version="1.0" encoding="utf-8"?>
<sst xmlns="http://schemas.openxmlformats.org/spreadsheetml/2006/main" count="249" uniqueCount="142">
  <si>
    <t>1.</t>
  </si>
  <si>
    <t>2.</t>
  </si>
  <si>
    <t>3.</t>
  </si>
  <si>
    <t>4.</t>
  </si>
  <si>
    <t>5.</t>
  </si>
  <si>
    <t>6.</t>
  </si>
  <si>
    <t>7.</t>
  </si>
  <si>
    <t>8.</t>
  </si>
  <si>
    <t>Primitivní luk</t>
  </si>
  <si>
    <t>jméno</t>
  </si>
  <si>
    <t>pořadí</t>
  </si>
  <si>
    <t>celkem Ká</t>
  </si>
  <si>
    <t xml:space="preserve">Kategorie: </t>
  </si>
  <si>
    <t>Tradiční luk</t>
  </si>
  <si>
    <t>Open</t>
  </si>
  <si>
    <t>Děti</t>
  </si>
  <si>
    <t>Sebastian Rataj</t>
  </si>
  <si>
    <t>Antonín Fieger</t>
  </si>
  <si>
    <t>Renáta Čelková</t>
  </si>
  <si>
    <t>Anežka Zelenková</t>
  </si>
  <si>
    <t>Alois Schulz</t>
  </si>
  <si>
    <t>Broskev Boháčková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</si>
  <si>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</si>
  <si>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</si>
  <si>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</si>
  <si>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</si>
  <si>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</si>
  <si>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</si>
  <si>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</si>
  <si>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</si>
  <si>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</si>
  <si>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</si>
  <si>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</si>
  <si>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</si>
  <si>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</si>
  <si>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</si>
  <si>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</si>
  <si>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</si>
  <si>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</si>
  <si>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</si>
  <si>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</si>
  <si>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</si>
  <si>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</si>
  <si>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Zdeněk Ruda</t>
  </si>
  <si>
    <t>Jiří Šustr</t>
  </si>
  <si>
    <t>Martin Frélich</t>
  </si>
  <si>
    <t>Lubomír Hluštík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</si>
  <si>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</si>
  <si>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</si>
  <si>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</si>
  <si>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</si>
  <si>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</si>
  <si>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</si>
  <si>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</si>
  <si>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</si>
  <si>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</si>
  <si>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</si>
  <si>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</si>
  <si>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</si>
  <si>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</si>
  <si>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Karel Ondruška</t>
  </si>
  <si>
    <t>Martina Kučerová</t>
  </si>
  <si>
    <t>Antonín Hušek</t>
  </si>
  <si>
    <t>Antonín Hrubý</t>
  </si>
  <si>
    <t>Eva Tenorová</t>
  </si>
  <si>
    <t>Johanka Suchardová</t>
  </si>
  <si>
    <t>Standa Rataj - Lucínek</t>
  </si>
  <si>
    <t>Kryštof Boháček - Čaj</t>
  </si>
  <si>
    <t>Dominik Slepička</t>
  </si>
  <si>
    <t>Viki Chejnovská</t>
  </si>
  <si>
    <t>Jolanka Ratajová</t>
  </si>
  <si>
    <t>Žofka Tichá</t>
  </si>
  <si>
    <t>Jakub Homolka</t>
  </si>
  <si>
    <t>Aron Boháček</t>
  </si>
  <si>
    <t>Jarda Konečný - Želva</t>
  </si>
  <si>
    <t>Olda Frölich - Iwaz</t>
  </si>
  <si>
    <t>Stázka Tichá</t>
  </si>
  <si>
    <t>Jan Novák - Sysel</t>
  </si>
  <si>
    <t>Miloš Kodýdek - Seifgard</t>
  </si>
  <si>
    <t>Albert Minář - Hrom</t>
  </si>
  <si>
    <t>Jan Blažek - Louda</t>
  </si>
  <si>
    <t>Jan Eliáš</t>
  </si>
  <si>
    <t>Marie Zelenková - Jařenka</t>
  </si>
  <si>
    <t>Hort Habart - Běžkař</t>
  </si>
  <si>
    <t>David Hofbauer - Legolas</t>
  </si>
  <si>
    <t>9.-10.</t>
  </si>
  <si>
    <t>Miroslav Anděl - Hombré</t>
  </si>
  <si>
    <t>Radek Kroča</t>
  </si>
  <si>
    <t>David Haberzettl - Deny</t>
  </si>
  <si>
    <t>Jaroslav Choma - Jchocz</t>
  </si>
  <si>
    <t>František Teryngel - Terry</t>
  </si>
  <si>
    <t>Tomáš Vácha - Vašon</t>
  </si>
  <si>
    <t>Jan Štěpán</t>
  </si>
  <si>
    <t>Michal Bukovčan - Buky</t>
  </si>
  <si>
    <t>Václav Jirků</t>
  </si>
  <si>
    <t>Jaroslav Botka</t>
  </si>
  <si>
    <t>Jan Melika - Soron</t>
  </si>
  <si>
    <t>Kristýna Mikulková - Kebule</t>
  </si>
  <si>
    <t>Martin Beneda</t>
  </si>
  <si>
    <t>Venca Tichý</t>
  </si>
  <si>
    <t>Viktor ?</t>
  </si>
  <si>
    <t>Alena Frölichová - Ajka</t>
  </si>
  <si>
    <t>Zámecká zelňačka 2012</t>
  </si>
  <si>
    <t>Láďa Kácha</t>
  </si>
  <si>
    <t>Jan Holub - Holík</t>
  </si>
  <si>
    <t>Jaroslav Wunsch</t>
  </si>
  <si>
    <t>Zdenda Hrubý</t>
  </si>
  <si>
    <t>Jiří Ševčík</t>
  </si>
  <si>
    <t>Martin Vavřina - Máta</t>
  </si>
  <si>
    <t>Vítězslav Langr - Kyslík</t>
  </si>
  <si>
    <t>Jan Holub - Sam</t>
  </si>
  <si>
    <t>Miloslav Růžička - Školník</t>
  </si>
  <si>
    <t>Tomáš Langr</t>
  </si>
  <si>
    <t>Leon Kutílek</t>
  </si>
  <si>
    <t>Láďa Řežáb</t>
  </si>
  <si>
    <t>Milan Houser</t>
  </si>
  <si>
    <t>Jindra Zobl</t>
  </si>
  <si>
    <t>Boža Chejnovský</t>
  </si>
  <si>
    <t>Marek Zeithamel</t>
  </si>
  <si>
    <t>Petra Ratajová</t>
  </si>
  <si>
    <t>Ludvík Ševčík</t>
  </si>
  <si>
    <t>Jan Machovský - Tekt-Vis</t>
  </si>
  <si>
    <t>Milan Homolka</t>
  </si>
  <si>
    <t>Ruda Kalkus</t>
  </si>
  <si>
    <t>Jaroslav Špilínek - Špilda</t>
  </si>
  <si>
    <t>Natálka Chejnovská</t>
  </si>
  <si>
    <t>Pepa Řepa</t>
  </si>
  <si>
    <t>Zuzka Blažková</t>
  </si>
  <si>
    <t>Tomáš Svoboda</t>
  </si>
  <si>
    <t>Eliška Salva</t>
  </si>
  <si>
    <t>Ondřej Záleský</t>
  </si>
  <si>
    <t>Marek Holub - Kabuch</t>
  </si>
  <si>
    <t>Jirka Krhánek</t>
  </si>
  <si>
    <t>Jan Zaiml - Drobeq</t>
  </si>
  <si>
    <t>Ivana Bártová</t>
  </si>
  <si>
    <t>Dáša Kutílková</t>
  </si>
  <si>
    <t>kategorie</t>
  </si>
  <si>
    <t>Ženy napříč kategoriemi</t>
  </si>
  <si>
    <t>PL</t>
  </si>
  <si>
    <t>TL</t>
  </si>
  <si>
    <t>poměr</t>
  </si>
  <si>
    <t>Průměrný nástřel v kategorii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</si>
</sst>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4" sqref="C4"/>
    </sheetView>
  </sheetViews>
  <sheetFormatPr defaultRowHeight="15" x14ac:dyDescent="0.25"/>
  <cols>
    <col min="1" max="1" width="10.7109375" style="1" customWidth="1"/>
    <col min="2" max="2" width="51.28515625" customWidth="1"/>
    <col min="3" max="3" width="11.85546875" style="1" customWidth="1"/>
  </cols>
  <sheetData>
    <row r="1" spans="1:3" ht="41.25" customHeight="1" x14ac:dyDescent="0.25">
      <c r="A1" s="6" t="s">
        <v>102</v>
      </c>
      <c r="B1" s="6"/>
      <c r="C1" s="6"/>
    </row>
    <row r="2" spans="1:3" ht="31.5" customHeight="1" x14ac:dyDescent="0.25">
      <c r="A2" s="2" t="s">
        <v>12</v>
      </c>
      <c r="B2" s="2" t="s">
        <v>8</v>
      </c>
      <c r="C2" s="3"/>
    </row>
    <row r="3" spans="1:3" x14ac:dyDescent="0.25">
      <c r="A3" s="3" t="s">
        <v>10</v>
      </c>
      <c r="B3" s="3" t="s">
        <v>9</v>
      </c>
      <c r="C3" s="3" t="s">
        <v>11</v>
      </c>
    </row>
    <row r="4" spans="1:3" x14ac:dyDescent="0.25">
      <c r="A4" s="4" t="s">
        <v>0</v>
      </c>
      <c r="B4" s="5" t="s">
        <v>65</v>
      </c>
      <c r="C4" s="4">
        <v>900</v>
      </c>
    </row>
    <row r="5" spans="1:3" x14ac:dyDescent="0.25">
      <c r="A5" s="4" t="s">
        <v>1</v>
      </c>
      <c r="B5" s="5" t="s">
        <v>75</v>
      </c>
      <c r="C5" s="4">
        <v>790</v>
      </c>
    </row>
    <row r="6" spans="1:3" x14ac:dyDescent="0.25">
      <c r="A6" s="4" t="s">
        <v>2</v>
      </c>
      <c r="B6" s="5" t="s">
        <v>66</v>
      </c>
      <c r="C6" s="4">
        <v>775</v>
      </c>
    </row>
    <row r="7" spans="1:3" x14ac:dyDescent="0.25">
      <c r="A7" s="1" t="s">
        <v>3</v>
      </c>
      <c r="B7" t="s">
        <v>67</v>
      </c>
      <c r="C7" s="1">
        <v>721</v>
      </c>
    </row>
    <row r="8" spans="1:3" x14ac:dyDescent="0.25">
      <c r="A8" s="1" t="s">
        <v>4</v>
      </c>
      <c r="B8" t="s">
        <v>74</v>
      </c>
      <c r="C8" s="1">
        <v>501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4" sqref="C4:C32"/>
    </sheetView>
  </sheetViews>
  <sheetFormatPr defaultRowHeight="15" x14ac:dyDescent="0.25"/>
  <cols>
    <col min="1" max="1" width="10.7109375" style="1" customWidth="1"/>
    <col min="2" max="2" width="51.28515625" customWidth="1"/>
    <col min="3" max="3" width="11.85546875" style="1" customWidth="1"/>
  </cols>
  <sheetData>
    <row r="1" spans="1:3" ht="41.25" customHeight="1" x14ac:dyDescent="0.25">
      <c r="A1" s="6" t="s">
        <v>102</v>
      </c>
      <c r="B1" s="6"/>
      <c r="C1" s="6"/>
    </row>
    <row r="2" spans="1:3" ht="31.5" customHeight="1" x14ac:dyDescent="0.25">
      <c r="A2" s="2" t="s">
        <v>12</v>
      </c>
      <c r="B2" s="2" t="s">
        <v>13</v>
      </c>
      <c r="C2" s="3"/>
    </row>
    <row r="3" spans="1:3" x14ac:dyDescent="0.25">
      <c r="A3" s="3" t="s">
        <v>10</v>
      </c>
      <c r="B3" s="3" t="s">
        <v>9</v>
      </c>
      <c r="C3" s="3" t="s">
        <v>11</v>
      </c>
    </row>
    <row r="4" spans="1:3" x14ac:dyDescent="0.25">
      <c r="A4" s="4" t="s">
        <v>0</v>
      </c>
      <c r="B4" s="5" t="s">
        <v>77</v>
      </c>
      <c r="C4" s="4">
        <v>1121</v>
      </c>
    </row>
    <row r="5" spans="1:3" x14ac:dyDescent="0.25">
      <c r="A5" s="4" t="s">
        <v>1</v>
      </c>
      <c r="B5" s="5" t="s">
        <v>17</v>
      </c>
      <c r="C5" s="4">
        <v>1103</v>
      </c>
    </row>
    <row r="6" spans="1:3" x14ac:dyDescent="0.25">
      <c r="A6" s="4" t="s">
        <v>2</v>
      </c>
      <c r="B6" s="5" t="s">
        <v>78</v>
      </c>
      <c r="C6" s="4">
        <v>902</v>
      </c>
    </row>
    <row r="7" spans="1:3" x14ac:dyDescent="0.25">
      <c r="A7" s="1" t="s">
        <v>3</v>
      </c>
      <c r="B7" t="s">
        <v>79</v>
      </c>
      <c r="C7" s="1">
        <v>874</v>
      </c>
    </row>
    <row r="8" spans="1:3" x14ac:dyDescent="0.25">
      <c r="A8" s="1" t="s">
        <v>4</v>
      </c>
      <c r="B8" t="s">
        <v>80</v>
      </c>
      <c r="C8" s="1">
        <v>817</v>
      </c>
    </row>
    <row r="9" spans="1:3" x14ac:dyDescent="0.25">
      <c r="A9" s="1" t="s">
        <v>5</v>
      </c>
      <c r="B9" t="s">
        <v>81</v>
      </c>
      <c r="C9" s="1">
        <v>788</v>
      </c>
    </row>
    <row r="10" spans="1:3" x14ac:dyDescent="0.25">
      <c r="A10" s="1" t="s">
        <v>6</v>
      </c>
      <c r="B10" t="s">
        <v>82</v>
      </c>
      <c r="C10" s="1">
        <v>769</v>
      </c>
    </row>
    <row r="11" spans="1:3" x14ac:dyDescent="0.25">
      <c r="A11" s="1" t="s">
        <v>7</v>
      </c>
      <c r="B11" t="s">
        <v>83</v>
      </c>
      <c r="C11" s="1">
        <v>765</v>
      </c>
    </row>
    <row r="12" spans="1:3" x14ac:dyDescent="0.25">
      <c r="A12" s="1" t="s">
        <v>85</v>
      </c>
      <c r="B12" t="s">
        <v>84</v>
      </c>
      <c r="C12" s="1">
        <v>719</v>
      </c>
    </row>
    <row r="13" spans="1:3" x14ac:dyDescent="0.25">
      <c r="A13" s="1" t="s">
        <v>85</v>
      </c>
      <c r="B13" t="s">
        <v>18</v>
      </c>
      <c r="C13" s="1">
        <v>719</v>
      </c>
    </row>
    <row r="14" spans="1:3" x14ac:dyDescent="0.25">
      <c r="A14" s="1" t="s">
        <v>24</v>
      </c>
      <c r="B14" t="s">
        <v>86</v>
      </c>
      <c r="C14" s="1">
        <v>708</v>
      </c>
    </row>
    <row r="15" spans="1:3" x14ac:dyDescent="0.25">
      <c r="A15" s="1" t="s">
        <v>25</v>
      </c>
      <c r="B15" t="s">
        <v>87</v>
      </c>
      <c r="C15" s="1">
        <v>696</v>
      </c>
    </row>
    <row r="16" spans="1:3" x14ac:dyDescent="0.25">
      <c r="A16" s="1" t="s">
        <v>26</v>
      </c>
      <c r="B16" t="s">
        <v>20</v>
      </c>
      <c r="C16" s="1">
        <v>672</v>
      </c>
    </row>
    <row r="17" spans="1:3" x14ac:dyDescent="0.25">
      <c r="A17" s="1" t="s">
        <v>27</v>
      </c>
      <c r="B17" t="s">
        <v>88</v>
      </c>
      <c r="C17" s="1">
        <v>656</v>
      </c>
    </row>
    <row r="18" spans="1:3" x14ac:dyDescent="0.25">
      <c r="A18" s="1" t="s">
        <v>28</v>
      </c>
      <c r="B18" t="s">
        <v>89</v>
      </c>
      <c r="C18" s="1">
        <v>654</v>
      </c>
    </row>
    <row r="19" spans="1:3" x14ac:dyDescent="0.25">
      <c r="A19" s="1" t="s">
        <v>29</v>
      </c>
      <c r="B19" t="s">
        <v>19</v>
      </c>
      <c r="C19" s="1">
        <v>632</v>
      </c>
    </row>
    <row r="20" spans="1:3" x14ac:dyDescent="0.25">
      <c r="A20" s="1" t="s">
        <v>30</v>
      </c>
      <c r="B20" t="s">
        <v>90</v>
      </c>
      <c r="C20" s="1">
        <v>630</v>
      </c>
    </row>
    <row r="21" spans="1:3" x14ac:dyDescent="0.25">
      <c r="A21" s="1" t="s">
        <v>31</v>
      </c>
      <c r="B21" t="s">
        <v>91</v>
      </c>
      <c r="C21" s="1">
        <v>619</v>
      </c>
    </row>
    <row r="22" spans="1:3" x14ac:dyDescent="0.25">
      <c r="A22" s="1" t="s">
        <v>32</v>
      </c>
      <c r="B22" t="s">
        <v>92</v>
      </c>
      <c r="C22" s="1">
        <v>600</v>
      </c>
    </row>
    <row r="23" spans="1:3" x14ac:dyDescent="0.25">
      <c r="A23" s="1" t="s">
        <v>33</v>
      </c>
      <c r="B23" t="s">
        <v>93</v>
      </c>
      <c r="C23" s="1">
        <v>571</v>
      </c>
    </row>
    <row r="24" spans="1:3" x14ac:dyDescent="0.25">
      <c r="A24" s="1" t="s">
        <v>34</v>
      </c>
      <c r="B24" t="s">
        <v>94</v>
      </c>
      <c r="C24" s="1">
        <v>552</v>
      </c>
    </row>
    <row r="25" spans="1:3" x14ac:dyDescent="0.25">
      <c r="A25" s="1" t="s">
        <v>35</v>
      </c>
      <c r="B25" t="s">
        <v>95</v>
      </c>
      <c r="C25" s="1">
        <v>520</v>
      </c>
    </row>
    <row r="26" spans="1:3" x14ac:dyDescent="0.25">
      <c r="A26" s="1" t="s">
        <v>36</v>
      </c>
      <c r="B26" t="s">
        <v>96</v>
      </c>
      <c r="C26" s="1">
        <v>503</v>
      </c>
    </row>
    <row r="27" spans="1:3" x14ac:dyDescent="0.25">
      <c r="A27" s="1" t="s">
        <v>36</v>
      </c>
      <c r="B27" t="s">
        <v>97</v>
      </c>
      <c r="C27" s="1">
        <v>460</v>
      </c>
    </row>
    <row r="28" spans="1:3" x14ac:dyDescent="0.25">
      <c r="A28" s="1" t="s">
        <v>38</v>
      </c>
      <c r="B28" t="s">
        <v>98</v>
      </c>
      <c r="C28" s="1">
        <v>453</v>
      </c>
    </row>
    <row r="29" spans="1:3" x14ac:dyDescent="0.25">
      <c r="A29" s="1" t="s">
        <v>39</v>
      </c>
      <c r="B29" t="s">
        <v>99</v>
      </c>
      <c r="C29" s="1">
        <v>448</v>
      </c>
    </row>
    <row r="30" spans="1:3" x14ac:dyDescent="0.25">
      <c r="A30" s="1" t="s">
        <v>40</v>
      </c>
      <c r="B30" t="s">
        <v>100</v>
      </c>
      <c r="C30" s="1">
        <v>381</v>
      </c>
    </row>
    <row r="31" spans="1:3" x14ac:dyDescent="0.25">
      <c r="A31" s="1" t="s">
        <v>41</v>
      </c>
      <c r="B31" t="s">
        <v>101</v>
      </c>
      <c r="C31" s="1">
        <v>370</v>
      </c>
    </row>
    <row r="32" spans="1:3" x14ac:dyDescent="0.25">
      <c r="A32" s="1" t="s">
        <v>42</v>
      </c>
      <c r="B32" t="s">
        <v>21</v>
      </c>
      <c r="C32" s="1">
        <v>278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45" sqref="C45"/>
    </sheetView>
  </sheetViews>
  <sheetFormatPr defaultRowHeight="15" x14ac:dyDescent="0.25"/>
  <cols>
    <col min="1" max="1" width="10.7109375" style="1" customWidth="1"/>
    <col min="2" max="2" width="51.28515625" customWidth="1"/>
    <col min="3" max="3" width="11.85546875" style="1" customWidth="1"/>
  </cols>
  <sheetData>
    <row r="1" spans="1:3" ht="41.25" customHeight="1" x14ac:dyDescent="0.25">
      <c r="A1" s="6" t="s">
        <v>102</v>
      </c>
      <c r="B1" s="6"/>
      <c r="C1" s="6"/>
    </row>
    <row r="2" spans="1:3" ht="31.5" customHeight="1" x14ac:dyDescent="0.25">
      <c r="A2" s="2" t="s">
        <v>12</v>
      </c>
      <c r="B2" s="2" t="s">
        <v>14</v>
      </c>
      <c r="C2" s="3"/>
    </row>
    <row r="3" spans="1:3" x14ac:dyDescent="0.25">
      <c r="A3" s="3" t="s">
        <v>10</v>
      </c>
      <c r="B3" s="3" t="s">
        <v>9</v>
      </c>
      <c r="C3" s="3" t="s">
        <v>11</v>
      </c>
    </row>
    <row r="4" spans="1:3" x14ac:dyDescent="0.25">
      <c r="A4" s="4" t="s">
        <v>0</v>
      </c>
      <c r="B4" s="5" t="s">
        <v>43</v>
      </c>
      <c r="C4" s="4">
        <v>1393</v>
      </c>
    </row>
    <row r="5" spans="1:3" x14ac:dyDescent="0.25">
      <c r="A5" s="4" t="s">
        <v>1</v>
      </c>
      <c r="B5" s="5" t="s">
        <v>45</v>
      </c>
      <c r="C5" s="4">
        <v>1286</v>
      </c>
    </row>
    <row r="6" spans="1:3" x14ac:dyDescent="0.25">
      <c r="A6" s="4" t="s">
        <v>2</v>
      </c>
      <c r="B6" s="5" t="s">
        <v>44</v>
      </c>
      <c r="C6" s="4">
        <v>1241</v>
      </c>
    </row>
    <row r="7" spans="1:3" x14ac:dyDescent="0.25">
      <c r="A7" s="1" t="s">
        <v>3</v>
      </c>
      <c r="B7" t="s">
        <v>46</v>
      </c>
      <c r="C7" s="1">
        <v>1077</v>
      </c>
    </row>
    <row r="8" spans="1:3" x14ac:dyDescent="0.25">
      <c r="A8" s="1" t="s">
        <v>4</v>
      </c>
      <c r="B8" t="s">
        <v>103</v>
      </c>
      <c r="C8" s="1">
        <v>1076</v>
      </c>
    </row>
    <row r="9" spans="1:3" x14ac:dyDescent="0.25">
      <c r="A9" s="1" t="s">
        <v>5</v>
      </c>
      <c r="B9" t="s">
        <v>104</v>
      </c>
      <c r="C9" s="1">
        <v>1050</v>
      </c>
    </row>
    <row r="10" spans="1:3" x14ac:dyDescent="0.25">
      <c r="A10" s="1" t="s">
        <v>6</v>
      </c>
      <c r="B10" t="s">
        <v>105</v>
      </c>
      <c r="C10" s="1">
        <v>1046</v>
      </c>
    </row>
    <row r="11" spans="1:3" x14ac:dyDescent="0.25">
      <c r="A11" s="1" t="s">
        <v>7</v>
      </c>
      <c r="B11" t="s">
        <v>106</v>
      </c>
      <c r="C11" s="1">
        <v>1036</v>
      </c>
    </row>
    <row r="12" spans="1:3" x14ac:dyDescent="0.25">
      <c r="A12" s="1" t="s">
        <v>22</v>
      </c>
      <c r="B12" t="s">
        <v>108</v>
      </c>
      <c r="C12" s="1">
        <v>1015</v>
      </c>
    </row>
    <row r="13" spans="1:3" x14ac:dyDescent="0.25">
      <c r="A13" s="1" t="s">
        <v>23</v>
      </c>
      <c r="B13" t="s">
        <v>107</v>
      </c>
      <c r="C13" s="1">
        <v>1012</v>
      </c>
    </row>
    <row r="14" spans="1:3" x14ac:dyDescent="0.25">
      <c r="A14" s="1" t="s">
        <v>24</v>
      </c>
      <c r="B14" t="s">
        <v>109</v>
      </c>
      <c r="C14" s="1">
        <v>1005</v>
      </c>
    </row>
    <row r="15" spans="1:3" x14ac:dyDescent="0.25">
      <c r="A15" s="1" t="s">
        <v>25</v>
      </c>
      <c r="B15" t="s">
        <v>110</v>
      </c>
      <c r="C15" s="1">
        <v>987</v>
      </c>
    </row>
    <row r="16" spans="1:3" x14ac:dyDescent="0.25">
      <c r="A16" s="1" t="s">
        <v>26</v>
      </c>
      <c r="B16" t="s">
        <v>60</v>
      </c>
      <c r="C16" s="1">
        <v>985</v>
      </c>
    </row>
    <row r="17" spans="1:3" x14ac:dyDescent="0.25">
      <c r="A17" s="1" t="s">
        <v>27</v>
      </c>
      <c r="B17" t="s">
        <v>111</v>
      </c>
      <c r="C17" s="1">
        <v>964</v>
      </c>
    </row>
    <row r="18" spans="1:3" x14ac:dyDescent="0.25">
      <c r="A18" s="1" t="s">
        <v>28</v>
      </c>
      <c r="B18" t="s">
        <v>112</v>
      </c>
      <c r="C18" s="1">
        <v>949</v>
      </c>
    </row>
    <row r="19" spans="1:3" x14ac:dyDescent="0.25">
      <c r="A19" s="1" t="s">
        <v>29</v>
      </c>
      <c r="B19" t="s">
        <v>113</v>
      </c>
      <c r="C19" s="1">
        <v>920</v>
      </c>
    </row>
    <row r="20" spans="1:3" x14ac:dyDescent="0.25">
      <c r="A20" s="1" t="s">
        <v>30</v>
      </c>
      <c r="B20" t="s">
        <v>114</v>
      </c>
      <c r="C20" s="1">
        <v>907</v>
      </c>
    </row>
    <row r="21" spans="1:3" x14ac:dyDescent="0.25">
      <c r="A21" s="1" t="s">
        <v>31</v>
      </c>
      <c r="B21" t="s">
        <v>115</v>
      </c>
      <c r="C21" s="1">
        <v>892</v>
      </c>
    </row>
    <row r="22" spans="1:3" x14ac:dyDescent="0.25">
      <c r="A22" s="1" t="s">
        <v>32</v>
      </c>
      <c r="B22" t="s">
        <v>116</v>
      </c>
      <c r="C22" s="1">
        <v>878</v>
      </c>
    </row>
    <row r="23" spans="1:3" x14ac:dyDescent="0.25">
      <c r="A23" s="1" t="s">
        <v>33</v>
      </c>
      <c r="B23" t="s">
        <v>117</v>
      </c>
      <c r="C23" s="1">
        <v>861</v>
      </c>
    </row>
    <row r="24" spans="1:3" x14ac:dyDescent="0.25">
      <c r="A24" s="1" t="s">
        <v>34</v>
      </c>
      <c r="B24" t="s">
        <v>62</v>
      </c>
      <c r="C24" s="1">
        <v>841</v>
      </c>
    </row>
    <row r="25" spans="1:3" x14ac:dyDescent="0.25">
      <c r="A25" s="1" t="s">
        <v>35</v>
      </c>
      <c r="B25" t="s">
        <v>118</v>
      </c>
      <c r="C25" s="1">
        <v>833</v>
      </c>
    </row>
    <row r="26" spans="1:3" x14ac:dyDescent="0.25">
      <c r="A26" s="1" t="s">
        <v>36</v>
      </c>
      <c r="B26" t="s">
        <v>63</v>
      </c>
      <c r="C26" s="1">
        <v>815</v>
      </c>
    </row>
    <row r="27" spans="1:3" x14ac:dyDescent="0.25">
      <c r="A27" s="1" t="s">
        <v>37</v>
      </c>
      <c r="B27" t="s">
        <v>119</v>
      </c>
      <c r="C27" s="1">
        <v>793</v>
      </c>
    </row>
    <row r="28" spans="1:3" x14ac:dyDescent="0.25">
      <c r="A28" s="1" t="s">
        <v>38</v>
      </c>
      <c r="B28" t="s">
        <v>120</v>
      </c>
      <c r="C28" s="1">
        <v>792</v>
      </c>
    </row>
    <row r="29" spans="1:3" x14ac:dyDescent="0.25">
      <c r="A29" s="1" t="s">
        <v>39</v>
      </c>
      <c r="B29" t="s">
        <v>121</v>
      </c>
      <c r="C29" s="1">
        <v>790</v>
      </c>
    </row>
    <row r="30" spans="1:3" x14ac:dyDescent="0.25">
      <c r="A30" s="1" t="s">
        <v>40</v>
      </c>
      <c r="B30" t="s">
        <v>61</v>
      </c>
      <c r="C30" s="1">
        <v>762</v>
      </c>
    </row>
    <row r="31" spans="1:3" x14ac:dyDescent="0.25">
      <c r="A31" s="1" t="s">
        <v>41</v>
      </c>
      <c r="B31" t="s">
        <v>64</v>
      </c>
      <c r="C31" s="1">
        <v>747</v>
      </c>
    </row>
    <row r="32" spans="1:3" x14ac:dyDescent="0.25">
      <c r="A32" s="1" t="s">
        <v>42</v>
      </c>
      <c r="B32" t="s">
        <v>122</v>
      </c>
      <c r="C32" s="1">
        <v>739</v>
      </c>
    </row>
    <row r="33" spans="1:3" x14ac:dyDescent="0.25">
      <c r="A33" s="1" t="s">
        <v>47</v>
      </c>
      <c r="B33" t="s">
        <v>123</v>
      </c>
      <c r="C33" s="1">
        <v>738</v>
      </c>
    </row>
    <row r="34" spans="1:3" x14ac:dyDescent="0.25">
      <c r="A34" s="1" t="s">
        <v>48</v>
      </c>
      <c r="B34" t="s">
        <v>124</v>
      </c>
      <c r="C34" s="1">
        <v>718</v>
      </c>
    </row>
    <row r="35" spans="1:3" x14ac:dyDescent="0.25">
      <c r="A35" s="1" t="s">
        <v>49</v>
      </c>
      <c r="B35" t="s">
        <v>125</v>
      </c>
      <c r="C35" s="1">
        <v>646</v>
      </c>
    </row>
    <row r="36" spans="1:3" x14ac:dyDescent="0.25">
      <c r="A36" s="1" t="s">
        <v>50</v>
      </c>
      <c r="B36" t="s">
        <v>126</v>
      </c>
      <c r="C36" s="1">
        <v>601</v>
      </c>
    </row>
    <row r="37" spans="1:3" x14ac:dyDescent="0.25">
      <c r="A37" s="1" t="s">
        <v>51</v>
      </c>
      <c r="B37" t="s">
        <v>127</v>
      </c>
      <c r="C37" s="1">
        <v>596</v>
      </c>
    </row>
    <row r="38" spans="1:3" x14ac:dyDescent="0.25">
      <c r="A38" s="1" t="s">
        <v>52</v>
      </c>
      <c r="B38" t="s">
        <v>128</v>
      </c>
      <c r="C38" s="1">
        <v>563</v>
      </c>
    </row>
    <row r="39" spans="1:3" x14ac:dyDescent="0.25">
      <c r="A39" s="1" t="s">
        <v>53</v>
      </c>
      <c r="B39" t="s">
        <v>129</v>
      </c>
      <c r="C39" s="1">
        <v>546</v>
      </c>
    </row>
    <row r="40" spans="1:3" x14ac:dyDescent="0.25">
      <c r="A40" s="1" t="s">
        <v>54</v>
      </c>
      <c r="B40" t="s">
        <v>130</v>
      </c>
      <c r="C40" s="1">
        <v>545</v>
      </c>
    </row>
    <row r="41" spans="1:3" x14ac:dyDescent="0.25">
      <c r="A41" s="1" t="s">
        <v>55</v>
      </c>
      <c r="B41" t="s">
        <v>131</v>
      </c>
      <c r="C41" s="1">
        <v>499</v>
      </c>
    </row>
    <row r="42" spans="1:3" x14ac:dyDescent="0.25">
      <c r="A42" s="1" t="s">
        <v>56</v>
      </c>
      <c r="B42" t="s">
        <v>132</v>
      </c>
      <c r="C42" s="1">
        <v>397</v>
      </c>
    </row>
    <row r="43" spans="1:3" x14ac:dyDescent="0.25">
      <c r="A43" s="1" t="s">
        <v>57</v>
      </c>
      <c r="B43" t="s">
        <v>133</v>
      </c>
      <c r="C43" s="1">
        <v>364</v>
      </c>
    </row>
    <row r="44" spans="1:3" x14ac:dyDescent="0.25">
      <c r="A44" s="1" t="s">
        <v>58</v>
      </c>
      <c r="B44" t="s">
        <v>134</v>
      </c>
      <c r="C44" s="1">
        <v>356</v>
      </c>
    </row>
    <row r="45" spans="1:3" x14ac:dyDescent="0.25">
      <c r="A45" s="1" t="s">
        <v>59</v>
      </c>
      <c r="B45" t="s">
        <v>135</v>
      </c>
      <c r="C45" s="1">
        <v>304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"/>
    </sheetView>
  </sheetViews>
  <sheetFormatPr defaultRowHeight="15" x14ac:dyDescent="0.25"/>
  <cols>
    <col min="1" max="1" width="10.7109375" style="1" customWidth="1"/>
    <col min="2" max="2" width="51.28515625" customWidth="1"/>
    <col min="3" max="3" width="11.85546875" style="1" customWidth="1"/>
  </cols>
  <sheetData>
    <row r="1" spans="1:3" ht="41.25" customHeight="1" x14ac:dyDescent="0.25">
      <c r="A1" s="6" t="s">
        <v>102</v>
      </c>
      <c r="B1" s="6"/>
      <c r="C1" s="6"/>
    </row>
    <row r="2" spans="1:3" ht="31.5" customHeight="1" x14ac:dyDescent="0.25">
      <c r="A2" s="2" t="s">
        <v>12</v>
      </c>
      <c r="B2" s="2" t="s">
        <v>15</v>
      </c>
      <c r="C2" s="3"/>
    </row>
    <row r="3" spans="1:3" x14ac:dyDescent="0.25">
      <c r="A3" s="3" t="s">
        <v>10</v>
      </c>
      <c r="B3" s="3" t="s">
        <v>9</v>
      </c>
      <c r="C3" s="3" t="s">
        <v>11</v>
      </c>
    </row>
    <row r="4" spans="1:3" x14ac:dyDescent="0.25">
      <c r="A4" s="4" t="s">
        <v>0</v>
      </c>
      <c r="B4" s="5" t="s">
        <v>68</v>
      </c>
      <c r="C4" s="4">
        <v>707</v>
      </c>
    </row>
    <row r="5" spans="1:3" x14ac:dyDescent="0.25">
      <c r="A5" s="4" t="s">
        <v>1</v>
      </c>
      <c r="B5" s="5" t="s">
        <v>69</v>
      </c>
      <c r="C5" s="4">
        <v>655</v>
      </c>
    </row>
    <row r="6" spans="1:3" x14ac:dyDescent="0.25">
      <c r="A6" s="4" t="s">
        <v>2</v>
      </c>
      <c r="B6" s="5" t="s">
        <v>16</v>
      </c>
      <c r="C6" s="4">
        <v>651</v>
      </c>
    </row>
    <row r="7" spans="1:3" x14ac:dyDescent="0.25">
      <c r="A7" s="1" t="s">
        <v>3</v>
      </c>
      <c r="B7" t="s">
        <v>70</v>
      </c>
      <c r="C7" s="1">
        <v>645</v>
      </c>
    </row>
    <row r="8" spans="1:3" x14ac:dyDescent="0.25">
      <c r="A8" s="1" t="s">
        <v>4</v>
      </c>
      <c r="B8" t="s">
        <v>71</v>
      </c>
      <c r="C8" s="1">
        <v>470</v>
      </c>
    </row>
    <row r="9" spans="1:3" x14ac:dyDescent="0.25">
      <c r="A9" s="1" t="s">
        <v>5</v>
      </c>
      <c r="B9" t="s">
        <v>72</v>
      </c>
      <c r="C9" s="1">
        <v>393</v>
      </c>
    </row>
    <row r="10" spans="1:3" x14ac:dyDescent="0.25">
      <c r="A10" s="1" t="s">
        <v>6</v>
      </c>
      <c r="B10" t="s">
        <v>76</v>
      </c>
      <c r="C10" s="1">
        <v>303</v>
      </c>
    </row>
    <row r="11" spans="1:3" x14ac:dyDescent="0.25">
      <c r="A11" s="1" t="s">
        <v>7</v>
      </c>
      <c r="B11" t="s">
        <v>73</v>
      </c>
      <c r="C11" s="1">
        <v>272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7" sqref="B17"/>
    </sheetView>
  </sheetViews>
  <sheetFormatPr defaultRowHeight="15" x14ac:dyDescent="0.25"/>
  <cols>
    <col min="1" max="1" width="10.7109375" style="1" customWidth="1"/>
    <col min="2" max="2" width="51.28515625" customWidth="1"/>
    <col min="3" max="3" width="11.85546875" style="1" customWidth="1"/>
  </cols>
  <sheetData>
    <row r="1" spans="1:10" ht="41.25" customHeight="1" x14ac:dyDescent="0.25">
      <c r="A1" s="6" t="s">
        <v>102</v>
      </c>
      <c r="B1" s="6"/>
      <c r="C1" s="6"/>
    </row>
    <row r="2" spans="1:10" ht="31.5" customHeight="1" x14ac:dyDescent="0.25">
      <c r="A2" s="2" t="s">
        <v>12</v>
      </c>
      <c r="B2" s="2" t="s">
        <v>137</v>
      </c>
      <c r="C2" s="3"/>
    </row>
    <row r="3" spans="1:10" x14ac:dyDescent="0.25">
      <c r="A3" s="3" t="s">
        <v>10</v>
      </c>
      <c r="B3" s="3" t="s">
        <v>9</v>
      </c>
      <c r="C3" s="3" t="s">
        <v>11</v>
      </c>
      <c r="D3" s="3" t="s">
        <v>136</v>
      </c>
      <c r="E3" s="3" t="s">
        <v>140</v>
      </c>
      <c r="F3" s="3"/>
      <c r="I3" s="7" t="s">
        <v>141</v>
      </c>
    </row>
    <row r="4" spans="1:10" x14ac:dyDescent="0.25">
      <c r="A4" s="4" t="s">
        <v>0</v>
      </c>
      <c r="B4" s="5" t="s">
        <v>65</v>
      </c>
      <c r="C4" s="4">
        <v>900</v>
      </c>
      <c r="D4" s="1" t="s">
        <v>138</v>
      </c>
      <c r="E4" s="9">
        <f>C4*100/(IF(D4 = "PL",$J$4,IF(D4 = "TL",$J$5,$J$6)))</f>
        <v>122.05044751830756</v>
      </c>
      <c r="I4" t="s">
        <v>138</v>
      </c>
      <c r="J4" s="8">
        <f>SUM('Primitivní luk'!C4:C8)/5</f>
        <v>737.4</v>
      </c>
    </row>
    <row r="5" spans="1:10" x14ac:dyDescent="0.25">
      <c r="A5" s="4" t="s">
        <v>1</v>
      </c>
      <c r="B5" s="5" t="s">
        <v>82</v>
      </c>
      <c r="C5" s="4">
        <v>769</v>
      </c>
      <c r="D5" s="1" t="s">
        <v>139</v>
      </c>
      <c r="E5" s="9">
        <f>C5*100/(IF(D5 = "PL",$J$4,IF(D5 = "TL",$J$5,$J$6)))</f>
        <v>117.49736564805058</v>
      </c>
      <c r="I5" t="s">
        <v>139</v>
      </c>
      <c r="J5" s="8">
        <f>SUM('Tradiční luk'!C4:C32)/29</f>
        <v>654.48275862068965</v>
      </c>
    </row>
    <row r="6" spans="1:10" x14ac:dyDescent="0.25">
      <c r="A6" s="4" t="s">
        <v>2</v>
      </c>
      <c r="B6" s="5" t="s">
        <v>18</v>
      </c>
      <c r="C6" s="4">
        <v>719</v>
      </c>
      <c r="D6" s="1" t="s">
        <v>139</v>
      </c>
      <c r="E6" s="9">
        <f>C6*100/(IF(D6 = "PL",$J$4,IF(D6 = "TL",$J$5,$J$6)))</f>
        <v>109.85774499473129</v>
      </c>
      <c r="I6" t="s">
        <v>14</v>
      </c>
      <c r="J6" s="8">
        <f>SUM(Open!C4:C45)/42</f>
        <v>822.97619047619048</v>
      </c>
    </row>
    <row r="7" spans="1:10" x14ac:dyDescent="0.25">
      <c r="A7" s="1" t="s">
        <v>3</v>
      </c>
      <c r="B7" t="s">
        <v>19</v>
      </c>
      <c r="C7" s="1">
        <v>632</v>
      </c>
      <c r="D7" s="1" t="s">
        <v>139</v>
      </c>
      <c r="E7" s="9">
        <f>C7*100/(IF(D7 = "PL",$J$4,IF(D7 = "TL",$J$5,$J$6)))</f>
        <v>96.564805057955738</v>
      </c>
    </row>
    <row r="8" spans="1:10" x14ac:dyDescent="0.25">
      <c r="A8" s="1" t="s">
        <v>4</v>
      </c>
      <c r="B8" t="s">
        <v>119</v>
      </c>
      <c r="C8" s="1">
        <v>793</v>
      </c>
      <c r="D8" s="1" t="s">
        <v>14</v>
      </c>
      <c r="E8" s="9">
        <f>C8*100/(IF(D8 = "PL",$J$4,IF(D8 = "TL",$J$5,$J$6)))</f>
        <v>96.357587154636192</v>
      </c>
    </row>
    <row r="9" spans="1:10" x14ac:dyDescent="0.25">
      <c r="A9" s="1" t="s">
        <v>5</v>
      </c>
      <c r="B9" t="s">
        <v>61</v>
      </c>
      <c r="C9" s="1">
        <v>762</v>
      </c>
      <c r="D9" s="1" t="s">
        <v>14</v>
      </c>
      <c r="E9" s="9">
        <f>C9*100/(IF(D9 = "PL",$J$4,IF(D9 = "TL",$J$5,$J$6)))</f>
        <v>92.590771011138429</v>
      </c>
    </row>
    <row r="10" spans="1:10" x14ac:dyDescent="0.25">
      <c r="A10" s="1" t="s">
        <v>6</v>
      </c>
      <c r="B10" t="s">
        <v>64</v>
      </c>
      <c r="C10" s="1">
        <v>747</v>
      </c>
      <c r="D10" s="1" t="s">
        <v>14</v>
      </c>
      <c r="E10" s="9">
        <f>C10*100/(IF(D10 = "PL",$J$4,IF(D10 = "TL",$J$5,$J$6)))</f>
        <v>90.768118038478235</v>
      </c>
    </row>
    <row r="11" spans="1:10" x14ac:dyDescent="0.25">
      <c r="A11" s="1" t="s">
        <v>7</v>
      </c>
      <c r="B11" t="s">
        <v>125</v>
      </c>
      <c r="C11" s="1">
        <v>646</v>
      </c>
      <c r="D11" s="1" t="s">
        <v>14</v>
      </c>
      <c r="E11" s="9">
        <f>C11*100/(IF(D11 = "PL",$J$4,IF(D11 = "TL",$J$5,$J$6)))</f>
        <v>78.495588022566182</v>
      </c>
    </row>
    <row r="12" spans="1:10" x14ac:dyDescent="0.25">
      <c r="A12" s="1" t="s">
        <v>22</v>
      </c>
      <c r="B12" t="s">
        <v>127</v>
      </c>
      <c r="C12" s="1">
        <v>596</v>
      </c>
      <c r="D12" s="1" t="s">
        <v>14</v>
      </c>
      <c r="E12" s="9">
        <f>C12*100/(IF(D12 = "PL",$J$4,IF(D12 = "TL",$J$5,$J$6)))</f>
        <v>72.420078113698821</v>
      </c>
    </row>
    <row r="13" spans="1:10" x14ac:dyDescent="0.25">
      <c r="A13" s="1" t="s">
        <v>23</v>
      </c>
      <c r="B13" t="s">
        <v>97</v>
      </c>
      <c r="C13" s="1">
        <v>460</v>
      </c>
      <c r="D13" s="1" t="s">
        <v>139</v>
      </c>
      <c r="E13" s="9">
        <f>C13*100/(IF(D13 = "PL",$J$4,IF(D13 = "TL",$J$5,$J$6)))</f>
        <v>70.284510010537403</v>
      </c>
    </row>
    <row r="14" spans="1:10" x14ac:dyDescent="0.25">
      <c r="A14" s="1" t="s">
        <v>24</v>
      </c>
      <c r="B14" t="s">
        <v>129</v>
      </c>
      <c r="C14" s="1">
        <v>546</v>
      </c>
      <c r="D14" s="1" t="s">
        <v>14</v>
      </c>
      <c r="E14" s="9">
        <f>C14*100/(IF(D14 = "PL",$J$4,IF(D14 = "TL",$J$5,$J$6)))</f>
        <v>66.344568204831475</v>
      </c>
    </row>
    <row r="15" spans="1:10" x14ac:dyDescent="0.25">
      <c r="A15" s="1" t="s">
        <v>25</v>
      </c>
      <c r="B15" t="s">
        <v>101</v>
      </c>
      <c r="C15" s="1">
        <v>370</v>
      </c>
      <c r="D15" s="1" t="s">
        <v>139</v>
      </c>
      <c r="E15" s="9">
        <f>C15*100/(IF(D15 = "PL",$J$4,IF(D15 = "TL",$J$5,$J$6)))</f>
        <v>56.533192834562698</v>
      </c>
    </row>
    <row r="16" spans="1:10" x14ac:dyDescent="0.25">
      <c r="A16" s="1" t="s">
        <v>26</v>
      </c>
      <c r="B16" t="s">
        <v>134</v>
      </c>
      <c r="C16" s="1">
        <v>356</v>
      </c>
      <c r="D16" s="1" t="s">
        <v>14</v>
      </c>
      <c r="E16" s="9">
        <f>C16*100/(IF(D16 = "PL",$J$4,IF(D16 = "TL",$J$5,$J$6)))</f>
        <v>43.257630551135541</v>
      </c>
    </row>
    <row r="17" spans="1:5" x14ac:dyDescent="0.25">
      <c r="A17" s="1" t="s">
        <v>27</v>
      </c>
      <c r="B17" t="s">
        <v>21</v>
      </c>
      <c r="C17" s="1">
        <v>278</v>
      </c>
      <c r="D17" s="1" t="s">
        <v>139</v>
      </c>
      <c r="E17" s="9">
        <f>C17*100/(IF(D17 = "PL",$J$4,IF(D17 = "TL",$J$5,$J$6)))</f>
        <v>42.476290832455213</v>
      </c>
    </row>
    <row r="18" spans="1:5" x14ac:dyDescent="0.25">
      <c r="A18" s="1" t="s">
        <v>28</v>
      </c>
      <c r="B18" t="s">
        <v>135</v>
      </c>
      <c r="C18" s="1">
        <v>304</v>
      </c>
      <c r="D18" s="1" t="s">
        <v>14</v>
      </c>
      <c r="E18" s="9">
        <f>C18*100/(IF(D18 = "PL",$J$4,IF(D18 = "TL",$J$5,$J$6)))</f>
        <v>36.939100245913494</v>
      </c>
    </row>
    <row r="19" spans="1:5" x14ac:dyDescent="0.25">
      <c r="D19" s="1"/>
    </row>
  </sheetData>
  <sortState ref="B4:E18">
    <sortCondition descending="1" ref="E4:E18"/>
  </sortState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Primitivní luk</vt:lpstr>
      <vt:lpstr>Tradiční luk</vt:lpstr>
      <vt:lpstr>Open</vt:lpstr>
      <vt:lpstr>Děti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Ing.Petra Ratajová</dc:creator>
  <cp:lastModifiedBy>Stanislav Rataj</cp:lastModifiedBy>
  <dcterms:created xsi:type="dcterms:W3CDTF">2012-05-16T07:16:23Z</dcterms:created>
  <dcterms:modified xsi:type="dcterms:W3CDTF">2012-10-14T18:16:52Z</dcterms:modified>
</cp:coreProperties>
</file>